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8" windowWidth="11340" windowHeight="8580"/>
  </bookViews>
  <sheets>
    <sheet name="Funds Budgets" sheetId="1" r:id="rId1"/>
  </sheets>
  <definedNames>
    <definedName name="_xlnm.Print_Area" localSheetId="0">'Funds Budgets'!$A$1:$H$90</definedName>
  </definedNames>
  <calcPr calcId="125725"/>
</workbook>
</file>

<file path=xl/calcChain.xml><?xml version="1.0" encoding="utf-8"?>
<calcChain xmlns="http://schemas.openxmlformats.org/spreadsheetml/2006/main">
  <c r="F76" i="1"/>
  <c r="F69"/>
  <c r="D30"/>
  <c r="H30" s="1"/>
  <c r="G83"/>
  <c r="F83"/>
  <c r="D39"/>
  <c r="H39" s="1"/>
  <c r="D75"/>
  <c r="D68"/>
  <c r="D18"/>
  <c r="D21"/>
  <c r="H21" s="1"/>
  <c r="D22"/>
  <c r="H22" s="1"/>
  <c r="H23"/>
  <c r="D31"/>
  <c r="H31" s="1"/>
  <c r="D11"/>
  <c r="H11" s="1"/>
  <c r="F41"/>
  <c r="F24"/>
  <c r="F46"/>
  <c r="D66"/>
  <c r="D69" s="1"/>
  <c r="A55"/>
  <c r="A54"/>
  <c r="A53"/>
  <c r="D10"/>
  <c r="H10" s="1"/>
  <c r="D12"/>
  <c r="H12" s="1"/>
  <c r="D19"/>
  <c r="D20"/>
  <c r="H20" s="1"/>
  <c r="D27"/>
  <c r="H27" s="1"/>
  <c r="D28"/>
  <c r="H28" s="1"/>
  <c r="D29"/>
  <c r="H29" s="1"/>
  <c r="D35"/>
  <c r="H35" s="1"/>
  <c r="D36"/>
  <c r="H36" s="1"/>
  <c r="D37"/>
  <c r="H37" s="1"/>
  <c r="D38"/>
  <c r="H38" s="1"/>
  <c r="D40"/>
  <c r="H40" s="1"/>
  <c r="D44"/>
  <c r="D46" s="1"/>
  <c r="D45"/>
  <c r="H45" s="1"/>
  <c r="D80"/>
  <c r="H80" s="1"/>
  <c r="D67"/>
  <c r="D74"/>
  <c r="F32"/>
  <c r="H19"/>
  <c r="F13"/>
  <c r="D41" l="1"/>
  <c r="D81"/>
  <c r="H13"/>
  <c r="H49" s="1"/>
  <c r="H44"/>
  <c r="H46" s="1"/>
  <c r="F48"/>
  <c r="F51" s="1"/>
  <c r="H69"/>
  <c r="D24"/>
  <c r="H32"/>
  <c r="H41"/>
  <c r="D32"/>
  <c r="H18"/>
  <c r="H24" s="1"/>
  <c r="D13"/>
  <c r="D49" s="1"/>
  <c r="D48" l="1"/>
  <c r="D51" s="1"/>
  <c r="H48"/>
  <c r="H51" s="1"/>
  <c r="D76"/>
  <c r="C82" s="1"/>
  <c r="D82" s="1"/>
  <c r="D73"/>
  <c r="H76"/>
  <c r="D83" l="1"/>
  <c r="H83"/>
</calcChain>
</file>

<file path=xl/sharedStrings.xml><?xml version="1.0" encoding="utf-8"?>
<sst xmlns="http://schemas.openxmlformats.org/spreadsheetml/2006/main" count="189" uniqueCount="63">
  <si>
    <t>Parkwood Garden Club</t>
  </si>
  <si>
    <t xml:space="preserve"> </t>
  </si>
  <si>
    <t>Administrative</t>
  </si>
  <si>
    <t>Property Taxes</t>
  </si>
  <si>
    <t>Insurance</t>
  </si>
  <si>
    <t>Annual Corp. Registration</t>
  </si>
  <si>
    <t>Web Site</t>
  </si>
  <si>
    <t>PO Box Rental</t>
  </si>
  <si>
    <t>Miscellaneous</t>
  </si>
  <si>
    <t>Parkwood Park Committee</t>
  </si>
  <si>
    <t>Membership Committee</t>
  </si>
  <si>
    <t>Winter Party</t>
  </si>
  <si>
    <t>Summer Party</t>
  </si>
  <si>
    <t>Fall Street Party</t>
  </si>
  <si>
    <t>Directory printing</t>
  </si>
  <si>
    <t>Flyers</t>
  </si>
  <si>
    <t>Neighbor Care</t>
  </si>
  <si>
    <t>Civic Committee</t>
  </si>
  <si>
    <t>Holiday Decorations</t>
  </si>
  <si>
    <t>Park Fund</t>
  </si>
  <si>
    <t>Subtotal</t>
  </si>
  <si>
    <t>Other Funds</t>
  </si>
  <si>
    <t>South Fork Conservancy Fund</t>
  </si>
  <si>
    <t>General Fund Income</t>
  </si>
  <si>
    <t>Gen'l Fund Income Total</t>
  </si>
  <si>
    <t>General Fund Expenses</t>
  </si>
  <si>
    <t>Estimated</t>
  </si>
  <si>
    <t>Annual 2014 Budget</t>
  </si>
  <si>
    <t>Est'd</t>
  </si>
  <si>
    <t>Quan</t>
  </si>
  <si>
    <t>Signs (for workdays, etc.)</t>
  </si>
  <si>
    <t>Add'l Contributions to Gen. Fund</t>
  </si>
  <si>
    <t>Gen'l Fund Expenses</t>
  </si>
  <si>
    <t>Gen'l Fund Income</t>
  </si>
  <si>
    <t>Gen'l Fund Surplus/Deficit</t>
  </si>
  <si>
    <t>Unit</t>
  </si>
  <si>
    <t>Value</t>
  </si>
  <si>
    <t>Compare</t>
  </si>
  <si>
    <t>Actuals</t>
  </si>
  <si>
    <t>Security Cameras &amp; Signs</t>
  </si>
  <si>
    <t>Park Fund End of Year Balance</t>
  </si>
  <si>
    <t>South Fork EOY Balance</t>
  </si>
  <si>
    <t>Watering Expenses</t>
  </si>
  <si>
    <t>Dues (note: 105 members in 2013)</t>
  </si>
  <si>
    <t>Reserve Fund in Savings Account</t>
  </si>
  <si>
    <t>Unencumbered Annual Carryover</t>
  </si>
  <si>
    <t>Draft Budget for 2014 - Revised</t>
  </si>
  <si>
    <t>Grnds Maint (20 @ $175 in '13)</t>
  </si>
  <si>
    <t>Spring Cleanup (1 @ $175 in '13)</t>
  </si>
  <si>
    <t>last update: September 4, 2013</t>
  </si>
  <si>
    <t>Contributions</t>
  </si>
  <si>
    <t>Carryover</t>
  </si>
  <si>
    <t>Expenses</t>
  </si>
  <si>
    <t>Contributions @ 95%</t>
  </si>
  <si>
    <t>Deposits</t>
  </si>
  <si>
    <t>Withdrawals</t>
  </si>
  <si>
    <t>Reserve EOY Balance</t>
  </si>
  <si>
    <t>(as of</t>
  </si>
  <si>
    <t>Aug'13)</t>
  </si>
  <si>
    <t>to 2013</t>
  </si>
  <si>
    <t>(&amp; est's)</t>
  </si>
  <si>
    <t>vs. 2013</t>
  </si>
  <si>
    <t>Units</t>
  </si>
</sst>
</file>

<file path=xl/styles.xml><?xml version="1.0" encoding="utf-8"?>
<styleSheet xmlns="http://schemas.openxmlformats.org/spreadsheetml/2006/main">
  <numFmts count="2"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13">
    <font>
      <sz val="10"/>
      <name val="Arial"/>
    </font>
    <font>
      <sz val="10"/>
      <name val="Verdana"/>
      <family val="2"/>
    </font>
    <font>
      <b/>
      <sz val="10"/>
      <name val="Verdana"/>
      <family val="2"/>
    </font>
    <font>
      <b/>
      <sz val="12"/>
      <name val="Verdana"/>
      <family val="2"/>
    </font>
    <font>
      <b/>
      <sz val="10"/>
      <name val="Arial"/>
      <family val="2"/>
    </font>
    <font>
      <b/>
      <sz val="9"/>
      <name val="Verdana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4"/>
      <name val="Arial"/>
      <family val="2"/>
    </font>
    <font>
      <b/>
      <i/>
      <sz val="11"/>
      <name val="Verdana"/>
      <family val="2"/>
    </font>
    <font>
      <sz val="10"/>
      <name val="Arial"/>
      <family val="2"/>
    </font>
    <font>
      <b/>
      <sz val="1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44" fontId="0" fillId="0" borderId="0" xfId="0" applyNumberFormat="1"/>
    <xf numFmtId="0" fontId="1" fillId="0" borderId="0" xfId="0" applyFont="1"/>
    <xf numFmtId="0" fontId="3" fillId="0" borderId="0" xfId="0" applyFont="1"/>
    <xf numFmtId="44" fontId="1" fillId="0" borderId="0" xfId="0" applyNumberFormat="1" applyFont="1"/>
    <xf numFmtId="0" fontId="2" fillId="0" borderId="0" xfId="0" applyFont="1" applyAlignment="1">
      <alignment horizontal="center"/>
    </xf>
    <xf numFmtId="44" fontId="2" fillId="0" borderId="0" xfId="0" applyNumberFormat="1" applyFont="1"/>
    <xf numFmtId="0" fontId="4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2" fillId="0" borderId="0" xfId="0" applyFont="1"/>
    <xf numFmtId="37" fontId="1" fillId="0" borderId="0" xfId="0" applyNumberFormat="1" applyFont="1"/>
    <xf numFmtId="0" fontId="5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7" fillId="0" borderId="0" xfId="0" applyFont="1" applyAlignment="1">
      <alignment horizontal="centerContinuous"/>
    </xf>
    <xf numFmtId="0" fontId="6" fillId="0" borderId="0" xfId="0" applyFont="1"/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44" fontId="6" fillId="0" borderId="0" xfId="0" applyNumberFormat="1" applyFont="1"/>
    <xf numFmtId="0" fontId="10" fillId="0" borderId="0" xfId="0" applyFont="1" applyAlignment="1">
      <alignment horizontal="center"/>
    </xf>
    <xf numFmtId="0" fontId="11" fillId="0" borderId="0" xfId="0" applyFont="1"/>
    <xf numFmtId="14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44" fontId="2" fillId="0" borderId="0" xfId="0" applyNumberFormat="1" applyFont="1" applyAlignment="1">
      <alignment horizontal="centerContinuous"/>
    </xf>
    <xf numFmtId="42" fontId="1" fillId="0" borderId="0" xfId="0" applyNumberFormat="1" applyFont="1"/>
    <xf numFmtId="42" fontId="0" fillId="0" borderId="0" xfId="0" applyNumberFormat="1"/>
    <xf numFmtId="42" fontId="2" fillId="0" borderId="0" xfId="0" applyNumberFormat="1" applyFont="1"/>
    <xf numFmtId="0" fontId="2" fillId="0" borderId="0" xfId="0" quotePrefix="1" applyFont="1" applyAlignment="1">
      <alignment horizontal="center"/>
    </xf>
    <xf numFmtId="42" fontId="1" fillId="2" borderId="0" xfId="0" applyNumberFormat="1" applyFont="1" applyFill="1"/>
    <xf numFmtId="0" fontId="2" fillId="2" borderId="0" xfId="0" quotePrefix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0"/>
  <sheetViews>
    <sheetView tabSelected="1" zoomScaleNormal="100" workbookViewId="0">
      <selection activeCell="H83" sqref="H83"/>
    </sheetView>
  </sheetViews>
  <sheetFormatPr defaultRowHeight="13.2"/>
  <cols>
    <col min="1" max="1" width="36.33203125" customWidth="1"/>
    <col min="2" max="2" width="7.6640625" customWidth="1"/>
    <col min="3" max="3" width="10.6640625" customWidth="1"/>
    <col min="4" max="4" width="12.6640625" customWidth="1"/>
    <col min="5" max="5" width="2.109375" customWidth="1"/>
    <col min="6" max="6" width="12.6640625" customWidth="1"/>
    <col min="7" max="7" width="2.44140625" customWidth="1"/>
    <col min="8" max="8" width="12.6640625" customWidth="1"/>
  </cols>
  <sheetData>
    <row r="1" spans="1:10" ht="17.399999999999999">
      <c r="A1" s="1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15.6">
      <c r="A2" s="16" t="s">
        <v>46</v>
      </c>
      <c r="B2" s="9"/>
      <c r="C2" s="9"/>
      <c r="D2" s="9"/>
      <c r="E2" s="9"/>
      <c r="F2" s="9"/>
      <c r="G2" s="9"/>
      <c r="H2" s="9"/>
      <c r="I2" s="9"/>
      <c r="J2" s="9"/>
    </row>
    <row r="3" spans="1:10">
      <c r="A3" s="9" t="s">
        <v>49</v>
      </c>
      <c r="B3" s="9"/>
      <c r="C3" s="9"/>
      <c r="D3" s="9"/>
      <c r="E3" s="9"/>
      <c r="F3" s="9"/>
      <c r="G3" s="9"/>
      <c r="H3" s="9"/>
      <c r="I3" s="9"/>
      <c r="J3" s="9"/>
    </row>
    <row r="4" spans="1:10">
      <c r="A4" s="10"/>
      <c r="B4" s="9"/>
      <c r="C4" s="9"/>
      <c r="D4" s="9"/>
    </row>
    <row r="5" spans="1:10" ht="13.8">
      <c r="A5" s="10"/>
      <c r="B5" s="18" t="s">
        <v>27</v>
      </c>
      <c r="C5" s="9"/>
      <c r="D5" s="9"/>
      <c r="F5" s="5" t="s">
        <v>37</v>
      </c>
      <c r="G5" s="22"/>
      <c r="I5" s="25" t="s">
        <v>1</v>
      </c>
    </row>
    <row r="6" spans="1:10">
      <c r="B6" s="5" t="s">
        <v>28</v>
      </c>
      <c r="C6" s="5" t="s">
        <v>35</v>
      </c>
      <c r="D6" s="5" t="s">
        <v>26</v>
      </c>
      <c r="F6" s="31" t="s">
        <v>59</v>
      </c>
      <c r="G6" s="22"/>
      <c r="H6" s="5">
        <v>2014</v>
      </c>
      <c r="I6" s="25" t="s">
        <v>1</v>
      </c>
    </row>
    <row r="7" spans="1:10">
      <c r="B7" s="5" t="s">
        <v>62</v>
      </c>
      <c r="C7" s="5" t="s">
        <v>36</v>
      </c>
      <c r="D7" s="5">
        <v>2014</v>
      </c>
      <c r="F7" s="23" t="s">
        <v>38</v>
      </c>
      <c r="G7" s="22"/>
      <c r="H7" s="5" t="s">
        <v>61</v>
      </c>
      <c r="I7" s="25" t="s">
        <v>1</v>
      </c>
    </row>
    <row r="8" spans="1:10" ht="16.2">
      <c r="A8" s="8"/>
      <c r="B8" s="8"/>
      <c r="C8" s="8"/>
      <c r="D8" s="8"/>
      <c r="F8" s="33" t="s">
        <v>60</v>
      </c>
      <c r="H8" s="5" t="s">
        <v>1</v>
      </c>
      <c r="I8" t="s">
        <v>1</v>
      </c>
    </row>
    <row r="9" spans="1:10" ht="16.2">
      <c r="A9" s="21" t="s">
        <v>23</v>
      </c>
      <c r="B9" s="8"/>
      <c r="C9" s="8"/>
      <c r="D9" s="8"/>
      <c r="F9" s="8"/>
      <c r="H9" s="8"/>
      <c r="I9" t="s">
        <v>1</v>
      </c>
    </row>
    <row r="10" spans="1:10">
      <c r="A10" s="2" t="s">
        <v>43</v>
      </c>
      <c r="B10" s="13">
        <v>100</v>
      </c>
      <c r="C10" s="28">
        <v>45</v>
      </c>
      <c r="D10" s="28">
        <f>SUM(B10)*(C10)</f>
        <v>4500</v>
      </c>
      <c r="E10" s="29"/>
      <c r="F10" s="28">
        <v>4725</v>
      </c>
      <c r="G10" s="29"/>
      <c r="H10" s="29">
        <f>+D10-F10</f>
        <v>-225</v>
      </c>
      <c r="I10" s="24" t="s">
        <v>1</v>
      </c>
    </row>
    <row r="11" spans="1:10">
      <c r="A11" s="2" t="s">
        <v>31</v>
      </c>
      <c r="B11" s="13">
        <v>12</v>
      </c>
      <c r="C11" s="28">
        <v>25</v>
      </c>
      <c r="D11" s="28">
        <f>SUM(B11)*(C11)</f>
        <v>300</v>
      </c>
      <c r="E11" s="29"/>
      <c r="F11" s="28">
        <v>500</v>
      </c>
      <c r="G11" s="29"/>
      <c r="H11" s="29">
        <f>+D11-F11</f>
        <v>-200</v>
      </c>
      <c r="I11" s="24" t="s">
        <v>1</v>
      </c>
    </row>
    <row r="12" spans="1:10">
      <c r="A12" s="2" t="s">
        <v>45</v>
      </c>
      <c r="B12" s="13">
        <v>1</v>
      </c>
      <c r="C12" s="28">
        <v>-42</v>
      </c>
      <c r="D12" s="28">
        <f>SUM(B12)*(C12)</f>
        <v>-42</v>
      </c>
      <c r="E12" s="29"/>
      <c r="F12" s="28">
        <v>453</v>
      </c>
      <c r="G12" s="29"/>
      <c r="H12" s="29">
        <f>+D12-F12</f>
        <v>-495</v>
      </c>
      <c r="I12" s="24" t="s">
        <v>1</v>
      </c>
    </row>
    <row r="13" spans="1:10" ht="13.8">
      <c r="A13" s="21" t="s">
        <v>24</v>
      </c>
      <c r="B13" s="6" t="s">
        <v>1</v>
      </c>
      <c r="C13" s="29"/>
      <c r="D13" s="30">
        <f>SUM(D10:D12)</f>
        <v>4758</v>
      </c>
      <c r="E13" s="29"/>
      <c r="F13" s="30">
        <f>SUM(F10:F12)</f>
        <v>5678</v>
      </c>
      <c r="G13" s="29"/>
      <c r="H13" s="30">
        <f>SUM(H10:H12)</f>
        <v>-920</v>
      </c>
      <c r="I13" s="25" t="s">
        <v>1</v>
      </c>
    </row>
    <row r="14" spans="1:10" ht="16.2">
      <c r="A14" s="8"/>
      <c r="B14" s="6"/>
      <c r="D14" s="6"/>
      <c r="F14" s="6"/>
      <c r="H14" s="6"/>
      <c r="I14" t="s">
        <v>1</v>
      </c>
    </row>
    <row r="15" spans="1:10">
      <c r="I15" t="s">
        <v>1</v>
      </c>
    </row>
    <row r="16" spans="1:10" ht="13.8">
      <c r="A16" s="21" t="s">
        <v>25</v>
      </c>
      <c r="B16" s="7"/>
      <c r="C16" s="7"/>
      <c r="I16" t="s">
        <v>1</v>
      </c>
    </row>
    <row r="17" spans="1:9" ht="16.2">
      <c r="A17" s="14" t="s">
        <v>2</v>
      </c>
      <c r="B17" s="8" t="s">
        <v>1</v>
      </c>
      <c r="C17" s="8" t="s">
        <v>1</v>
      </c>
      <c r="D17" s="8" t="s">
        <v>1</v>
      </c>
      <c r="E17" t="s">
        <v>1</v>
      </c>
      <c r="F17" s="8" t="s">
        <v>1</v>
      </c>
      <c r="G17" t="s">
        <v>1</v>
      </c>
      <c r="H17" s="8" t="s">
        <v>1</v>
      </c>
      <c r="I17" t="s">
        <v>1</v>
      </c>
    </row>
    <row r="18" spans="1:9">
      <c r="A18" s="2" t="s">
        <v>3</v>
      </c>
      <c r="B18" s="13">
        <v>1</v>
      </c>
      <c r="C18" s="28">
        <v>36</v>
      </c>
      <c r="D18" s="28">
        <f t="shared" ref="D18:D22" si="0">SUM(B18)*(C18)</f>
        <v>36</v>
      </c>
      <c r="E18" s="29"/>
      <c r="F18" s="28">
        <v>36</v>
      </c>
      <c r="G18" s="29"/>
      <c r="H18" s="29">
        <f t="shared" ref="H18:H23" si="1">+D18-F18</f>
        <v>0</v>
      </c>
      <c r="I18" s="24" t="s">
        <v>1</v>
      </c>
    </row>
    <row r="19" spans="1:9">
      <c r="A19" s="2" t="s">
        <v>4</v>
      </c>
      <c r="B19" s="13">
        <v>2</v>
      </c>
      <c r="C19" s="28">
        <v>375</v>
      </c>
      <c r="D19" s="28">
        <f t="shared" si="0"/>
        <v>750</v>
      </c>
      <c r="E19" s="29"/>
      <c r="F19" s="32">
        <v>250</v>
      </c>
      <c r="G19" s="29"/>
      <c r="H19" s="29">
        <f t="shared" si="1"/>
        <v>500</v>
      </c>
      <c r="I19" s="24" t="s">
        <v>1</v>
      </c>
    </row>
    <row r="20" spans="1:9">
      <c r="A20" s="2" t="s">
        <v>5</v>
      </c>
      <c r="B20" s="13">
        <v>1</v>
      </c>
      <c r="C20" s="28">
        <v>60</v>
      </c>
      <c r="D20" s="28">
        <f t="shared" si="0"/>
        <v>60</v>
      </c>
      <c r="E20" s="29"/>
      <c r="F20" s="28">
        <v>60</v>
      </c>
      <c r="G20" s="29"/>
      <c r="H20" s="29">
        <f t="shared" si="1"/>
        <v>0</v>
      </c>
      <c r="I20" s="24" t="s">
        <v>1</v>
      </c>
    </row>
    <row r="21" spans="1:9">
      <c r="A21" s="2" t="s">
        <v>6</v>
      </c>
      <c r="B21" s="13">
        <v>1</v>
      </c>
      <c r="C21" s="28">
        <v>15</v>
      </c>
      <c r="D21" s="28">
        <f t="shared" si="0"/>
        <v>15</v>
      </c>
      <c r="E21" s="29"/>
      <c r="F21" s="28">
        <v>15</v>
      </c>
      <c r="G21" s="29"/>
      <c r="H21" s="29">
        <f t="shared" si="1"/>
        <v>0</v>
      </c>
      <c r="I21" s="24" t="s">
        <v>1</v>
      </c>
    </row>
    <row r="22" spans="1:9">
      <c r="A22" s="2" t="s">
        <v>7</v>
      </c>
      <c r="B22" s="13">
        <v>1</v>
      </c>
      <c r="C22" s="28">
        <v>54</v>
      </c>
      <c r="D22" s="28">
        <f t="shared" si="0"/>
        <v>54</v>
      </c>
      <c r="E22" s="29"/>
      <c r="F22" s="28">
        <v>54</v>
      </c>
      <c r="G22" s="29"/>
      <c r="H22" s="29">
        <f t="shared" si="1"/>
        <v>0</v>
      </c>
      <c r="I22" s="24" t="s">
        <v>1</v>
      </c>
    </row>
    <row r="23" spans="1:9">
      <c r="A23" s="2" t="s">
        <v>8</v>
      </c>
      <c r="B23" s="13">
        <v>1</v>
      </c>
      <c r="C23" s="28">
        <v>300</v>
      </c>
      <c r="D23" s="28">
        <v>258</v>
      </c>
      <c r="E23" s="29"/>
      <c r="F23" s="28">
        <v>68</v>
      </c>
      <c r="G23" s="29"/>
      <c r="H23" s="29">
        <f t="shared" si="1"/>
        <v>190</v>
      </c>
      <c r="I23" s="24" t="s">
        <v>1</v>
      </c>
    </row>
    <row r="24" spans="1:9">
      <c r="A24" s="15" t="s">
        <v>20</v>
      </c>
      <c r="B24" s="6" t="s">
        <v>1</v>
      </c>
      <c r="C24" s="29"/>
      <c r="D24" s="30">
        <f>SUM(D18:D23)</f>
        <v>1173</v>
      </c>
      <c r="E24" s="29"/>
      <c r="F24" s="30">
        <f>SUM(F18:F23)</f>
        <v>483</v>
      </c>
      <c r="G24" s="29"/>
      <c r="H24" s="30">
        <f>SUM(H18:H23)</f>
        <v>690</v>
      </c>
      <c r="I24" s="25" t="s">
        <v>1</v>
      </c>
    </row>
    <row r="25" spans="1:9">
      <c r="A25" s="2"/>
      <c r="I25" t="s">
        <v>1</v>
      </c>
    </row>
    <row r="26" spans="1:9">
      <c r="A26" s="14" t="s">
        <v>9</v>
      </c>
      <c r="I26" t="s">
        <v>1</v>
      </c>
    </row>
    <row r="27" spans="1:9">
      <c r="A27" s="2" t="s">
        <v>47</v>
      </c>
      <c r="B27" s="13">
        <v>9</v>
      </c>
      <c r="C27" s="28">
        <v>175</v>
      </c>
      <c r="D27" s="28">
        <f>SUM(B27)*(C27)</f>
        <v>1575</v>
      </c>
      <c r="E27" s="29"/>
      <c r="F27" s="32">
        <v>3605</v>
      </c>
      <c r="G27" s="29"/>
      <c r="H27" s="29">
        <f>+D27-F27</f>
        <v>-2030</v>
      </c>
      <c r="I27" s="24" t="s">
        <v>1</v>
      </c>
    </row>
    <row r="28" spans="1:9">
      <c r="A28" s="2" t="s">
        <v>48</v>
      </c>
      <c r="B28" s="13">
        <v>1</v>
      </c>
      <c r="C28" s="28">
        <v>175</v>
      </c>
      <c r="D28" s="28">
        <f>SUM(B28)*(C28)</f>
        <v>175</v>
      </c>
      <c r="E28" s="29"/>
      <c r="F28" s="28">
        <v>175</v>
      </c>
      <c r="G28" s="29"/>
      <c r="H28" s="29">
        <f>+D28-F28</f>
        <v>0</v>
      </c>
      <c r="I28" s="24" t="s">
        <v>1</v>
      </c>
    </row>
    <row r="29" spans="1:9">
      <c r="A29" s="2" t="s">
        <v>42</v>
      </c>
      <c r="B29" s="13">
        <v>1</v>
      </c>
      <c r="C29" s="28">
        <v>200</v>
      </c>
      <c r="D29" s="28">
        <f>SUM(B29)*(C29)</f>
        <v>200</v>
      </c>
      <c r="E29" s="29"/>
      <c r="F29" s="28">
        <v>0</v>
      </c>
      <c r="G29" s="29"/>
      <c r="H29" s="29">
        <f>+D29-F29</f>
        <v>200</v>
      </c>
      <c r="I29" s="24" t="s">
        <v>1</v>
      </c>
    </row>
    <row r="30" spans="1:9">
      <c r="A30" s="2" t="s">
        <v>30</v>
      </c>
      <c r="B30" s="13">
        <v>10</v>
      </c>
      <c r="C30" s="28">
        <v>16</v>
      </c>
      <c r="D30" s="28">
        <f>SUM(B30)*(C30)</f>
        <v>160</v>
      </c>
      <c r="E30" s="29"/>
      <c r="F30" s="28">
        <v>0</v>
      </c>
      <c r="G30" s="29"/>
      <c r="H30" s="29">
        <f>+D30-F30</f>
        <v>160</v>
      </c>
      <c r="I30" s="24"/>
    </row>
    <row r="31" spans="1:9">
      <c r="A31" s="2" t="s">
        <v>8</v>
      </c>
      <c r="B31" s="13">
        <v>1</v>
      </c>
      <c r="C31" s="28">
        <v>100</v>
      </c>
      <c r="D31" s="28">
        <f>SUM(B31)*(C31)</f>
        <v>100</v>
      </c>
      <c r="E31" s="29"/>
      <c r="F31" s="28">
        <v>154</v>
      </c>
      <c r="G31" s="29"/>
      <c r="H31" s="29">
        <f>+D31-F31</f>
        <v>-54</v>
      </c>
      <c r="I31" s="24" t="s">
        <v>1</v>
      </c>
    </row>
    <row r="32" spans="1:9">
      <c r="A32" s="15" t="s">
        <v>20</v>
      </c>
      <c r="B32" s="6" t="s">
        <v>1</v>
      </c>
      <c r="C32" s="30" t="s">
        <v>1</v>
      </c>
      <c r="D32" s="30">
        <f>SUM(D27:D31)</f>
        <v>2210</v>
      </c>
      <c r="E32" s="29"/>
      <c r="F32" s="30">
        <f>SUM(F27:F31)</f>
        <v>3934</v>
      </c>
      <c r="G32" s="29"/>
      <c r="H32" s="30">
        <f>SUM(H27:H31)</f>
        <v>-1724</v>
      </c>
      <c r="I32" s="25" t="s">
        <v>1</v>
      </c>
    </row>
    <row r="33" spans="1:9">
      <c r="A33" s="2"/>
      <c r="I33" t="s">
        <v>1</v>
      </c>
    </row>
    <row r="34" spans="1:9">
      <c r="A34" s="14" t="s">
        <v>10</v>
      </c>
      <c r="I34" t="s">
        <v>1</v>
      </c>
    </row>
    <row r="35" spans="1:9">
      <c r="A35" s="2" t="s">
        <v>11</v>
      </c>
      <c r="B35" s="13">
        <v>1</v>
      </c>
      <c r="C35" s="28">
        <v>325</v>
      </c>
      <c r="D35" s="28">
        <f t="shared" ref="D35:D40" si="2">SUM(B35)*(C35)</f>
        <v>325</v>
      </c>
      <c r="E35" s="29"/>
      <c r="F35" s="28">
        <v>241</v>
      </c>
      <c r="G35" s="29"/>
      <c r="H35" s="29">
        <f>+D35-F35</f>
        <v>84</v>
      </c>
      <c r="I35" s="24" t="s">
        <v>1</v>
      </c>
    </row>
    <row r="36" spans="1:9">
      <c r="A36" s="2" t="s">
        <v>12</v>
      </c>
      <c r="B36" s="13">
        <v>1</v>
      </c>
      <c r="C36" s="28">
        <v>325</v>
      </c>
      <c r="D36" s="28">
        <f t="shared" si="2"/>
        <v>325</v>
      </c>
      <c r="E36" s="29"/>
      <c r="F36" s="28">
        <v>357</v>
      </c>
      <c r="G36" s="29"/>
      <c r="H36" s="29">
        <f>+D36-F36</f>
        <v>-32</v>
      </c>
      <c r="I36" s="24" t="s">
        <v>1</v>
      </c>
    </row>
    <row r="37" spans="1:9">
      <c r="A37" s="2" t="s">
        <v>13</v>
      </c>
      <c r="B37" s="13">
        <v>1</v>
      </c>
      <c r="C37" s="28">
        <v>250</v>
      </c>
      <c r="D37" s="28">
        <f t="shared" si="2"/>
        <v>250</v>
      </c>
      <c r="E37" s="29"/>
      <c r="F37" s="32">
        <v>300</v>
      </c>
      <c r="G37" s="29"/>
      <c r="H37" s="29">
        <f>+D37-F37</f>
        <v>-50</v>
      </c>
      <c r="I37" s="24" t="s">
        <v>1</v>
      </c>
    </row>
    <row r="38" spans="1:9">
      <c r="A38" s="2" t="s">
        <v>14</v>
      </c>
      <c r="B38" s="13">
        <v>1</v>
      </c>
      <c r="C38" s="28">
        <v>200</v>
      </c>
      <c r="D38" s="28">
        <f t="shared" si="2"/>
        <v>200</v>
      </c>
      <c r="E38" s="29"/>
      <c r="F38" s="32">
        <v>200</v>
      </c>
      <c r="G38" s="29"/>
      <c r="H38" s="29">
        <f>+D38-F38</f>
        <v>0</v>
      </c>
      <c r="I38" s="24" t="s">
        <v>1</v>
      </c>
    </row>
    <row r="39" spans="1:9">
      <c r="A39" s="2" t="s">
        <v>15</v>
      </c>
      <c r="B39" s="13">
        <v>1</v>
      </c>
      <c r="C39" s="28">
        <v>75</v>
      </c>
      <c r="D39" s="28">
        <f t="shared" si="2"/>
        <v>75</v>
      </c>
      <c r="E39" s="29"/>
      <c r="F39" s="32">
        <v>60</v>
      </c>
      <c r="G39" s="29"/>
      <c r="H39" s="29">
        <f>+D39-F39</f>
        <v>15</v>
      </c>
      <c r="I39" s="24" t="s">
        <v>1</v>
      </c>
    </row>
    <row r="40" spans="1:9">
      <c r="A40" s="2" t="s">
        <v>16</v>
      </c>
      <c r="B40" s="13">
        <v>1</v>
      </c>
      <c r="C40" s="28">
        <v>100</v>
      </c>
      <c r="D40" s="28">
        <f t="shared" si="2"/>
        <v>100</v>
      </c>
      <c r="E40" s="29"/>
      <c r="F40" s="32">
        <v>0</v>
      </c>
      <c r="G40" s="29"/>
      <c r="H40" s="29">
        <f>+D40-C40</f>
        <v>0</v>
      </c>
      <c r="I40" s="24" t="s">
        <v>1</v>
      </c>
    </row>
    <row r="41" spans="1:9">
      <c r="A41" s="15" t="s">
        <v>20</v>
      </c>
      <c r="B41" s="6" t="s">
        <v>1</v>
      </c>
      <c r="C41" s="30" t="s">
        <v>1</v>
      </c>
      <c r="D41" s="30">
        <f>SUM(D35:D40)</f>
        <v>1275</v>
      </c>
      <c r="E41" s="29"/>
      <c r="F41" s="30">
        <f>SUM(F35:F40)</f>
        <v>1158</v>
      </c>
      <c r="G41" s="29"/>
      <c r="H41" s="30">
        <f>SUM(H35:H40)+(100)</f>
        <v>117</v>
      </c>
      <c r="I41" s="25" t="s">
        <v>1</v>
      </c>
    </row>
    <row r="42" spans="1:9">
      <c r="A42" s="2"/>
      <c r="I42" t="s">
        <v>1</v>
      </c>
    </row>
    <row r="43" spans="1:9">
      <c r="A43" s="14" t="s">
        <v>17</v>
      </c>
      <c r="I43" t="s">
        <v>1</v>
      </c>
    </row>
    <row r="44" spans="1:9">
      <c r="A44" s="2" t="s">
        <v>18</v>
      </c>
      <c r="B44" s="13">
        <v>1</v>
      </c>
      <c r="C44" s="28">
        <v>100</v>
      </c>
      <c r="D44" s="28">
        <f>SUM(B44)*(C44)</f>
        <v>100</v>
      </c>
      <c r="E44" s="29"/>
      <c r="F44" s="32">
        <v>75</v>
      </c>
      <c r="G44" s="29"/>
      <c r="H44" s="29">
        <f>+D44-F44</f>
        <v>25</v>
      </c>
      <c r="I44" s="24" t="s">
        <v>1</v>
      </c>
    </row>
    <row r="45" spans="1:9">
      <c r="A45" s="2" t="s">
        <v>39</v>
      </c>
      <c r="B45" s="13">
        <v>0</v>
      </c>
      <c r="C45" s="28">
        <v>0</v>
      </c>
      <c r="D45" s="28">
        <f>SUM(B45)*(C45)</f>
        <v>0</v>
      </c>
      <c r="E45" s="29"/>
      <c r="F45" s="28">
        <v>224</v>
      </c>
      <c r="G45" s="29"/>
      <c r="H45" s="29">
        <f>+D45-F45</f>
        <v>-224</v>
      </c>
      <c r="I45" s="24" t="s">
        <v>1</v>
      </c>
    </row>
    <row r="46" spans="1:9">
      <c r="A46" s="15" t="s">
        <v>20</v>
      </c>
      <c r="B46" s="6" t="s">
        <v>1</v>
      </c>
      <c r="C46" s="30" t="s">
        <v>1</v>
      </c>
      <c r="D46" s="30">
        <f>SUM(D44:D45)</f>
        <v>100</v>
      </c>
      <c r="E46" s="29"/>
      <c r="F46" s="30">
        <f>SUM(F44:F45)</f>
        <v>299</v>
      </c>
      <c r="G46" s="29"/>
      <c r="H46" s="30">
        <f>SUM(H44:H45)</f>
        <v>-199</v>
      </c>
      <c r="I46" s="25" t="s">
        <v>1</v>
      </c>
    </row>
    <row r="47" spans="1:9">
      <c r="A47" s="2"/>
      <c r="C47" s="29"/>
      <c r="D47" s="29"/>
      <c r="E47" s="29"/>
      <c r="F47" s="29"/>
      <c r="G47" s="29"/>
      <c r="H47" s="29"/>
      <c r="I47" t="s">
        <v>1</v>
      </c>
    </row>
    <row r="48" spans="1:9" ht="13.8">
      <c r="A48" s="21" t="s">
        <v>32</v>
      </c>
      <c r="B48" s="6" t="s">
        <v>1</v>
      </c>
      <c r="C48" s="30" t="s">
        <v>1</v>
      </c>
      <c r="D48" s="30">
        <f>+D24+D32+D41+D46</f>
        <v>4758</v>
      </c>
      <c r="E48" s="29"/>
      <c r="F48" s="30">
        <f>+F24+F32+F41+F46</f>
        <v>5874</v>
      </c>
      <c r="G48" s="29"/>
      <c r="H48" s="30">
        <f>+H24+H32+H41+H46</f>
        <v>-1116</v>
      </c>
      <c r="I48" s="25" t="s">
        <v>1</v>
      </c>
    </row>
    <row r="49" spans="1:9" ht="13.8">
      <c r="A49" s="21" t="s">
        <v>33</v>
      </c>
      <c r="B49" s="6"/>
      <c r="C49" s="30"/>
      <c r="D49" s="30">
        <f>+D13</f>
        <v>4758</v>
      </c>
      <c r="E49" s="29"/>
      <c r="F49" s="30">
        <v>5678</v>
      </c>
      <c r="G49" s="29"/>
      <c r="H49" s="30">
        <f>+H13</f>
        <v>-920</v>
      </c>
      <c r="I49" s="25" t="s">
        <v>1</v>
      </c>
    </row>
    <row r="50" spans="1:9" ht="13.8">
      <c r="A50" s="26"/>
      <c r="B50" s="6"/>
      <c r="C50" s="30"/>
      <c r="D50" s="30"/>
      <c r="E50" s="29"/>
      <c r="F50" s="30"/>
      <c r="G50" s="29"/>
      <c r="H50" s="30"/>
      <c r="I50" t="s">
        <v>1</v>
      </c>
    </row>
    <row r="51" spans="1:9" ht="13.8">
      <c r="A51" s="21" t="s">
        <v>34</v>
      </c>
      <c r="B51" s="6"/>
      <c r="C51" s="30"/>
      <c r="D51" s="30">
        <f>+D49-D48</f>
        <v>0</v>
      </c>
      <c r="E51" s="29"/>
      <c r="F51" s="30">
        <f>+F49-F48</f>
        <v>-196</v>
      </c>
      <c r="G51" s="30" t="s">
        <v>1</v>
      </c>
      <c r="H51" s="30">
        <f>+H49-H48</f>
        <v>196</v>
      </c>
      <c r="I51" s="25" t="s">
        <v>1</v>
      </c>
    </row>
    <row r="52" spans="1:9" ht="16.2">
      <c r="A52" s="8"/>
      <c r="B52" s="6"/>
      <c r="C52" s="6"/>
      <c r="D52" s="6"/>
      <c r="F52" s="6"/>
      <c r="H52" s="6"/>
      <c r="I52" t="s">
        <v>1</v>
      </c>
    </row>
    <row r="53" spans="1:9" ht="16.2">
      <c r="A53" s="11" t="str">
        <f>+$A$1</f>
        <v>Parkwood Garden Club</v>
      </c>
      <c r="B53" s="27"/>
      <c r="C53" s="27"/>
      <c r="D53" s="27"/>
      <c r="E53" s="9"/>
      <c r="F53" s="27"/>
      <c r="G53" s="9"/>
      <c r="H53" s="27"/>
      <c r="I53" s="9" t="s">
        <v>1</v>
      </c>
    </row>
    <row r="54" spans="1:9" ht="16.2">
      <c r="A54" s="11" t="str">
        <f>+$A$2</f>
        <v>Draft Budget for 2014 - Revised</v>
      </c>
      <c r="B54" s="27"/>
      <c r="C54" s="27"/>
      <c r="D54" s="27"/>
      <c r="E54" s="9"/>
      <c r="F54" s="27"/>
      <c r="G54" s="9"/>
      <c r="H54" s="27"/>
      <c r="I54" s="9" t="s">
        <v>1</v>
      </c>
    </row>
    <row r="55" spans="1:9" ht="16.2">
      <c r="A55" s="11" t="str">
        <f>+$A$3</f>
        <v>last update: September 4, 2013</v>
      </c>
      <c r="B55" s="27"/>
      <c r="C55" s="27"/>
      <c r="D55" s="27"/>
      <c r="E55" s="9"/>
      <c r="F55" s="27"/>
      <c r="G55" s="9"/>
      <c r="H55" s="27"/>
      <c r="I55" s="9" t="s">
        <v>1</v>
      </c>
    </row>
    <row r="56" spans="1:9" ht="16.2">
      <c r="A56" s="11"/>
      <c r="B56" s="27"/>
      <c r="C56" s="27"/>
      <c r="D56" s="27"/>
      <c r="E56" s="9"/>
      <c r="F56" s="27"/>
      <c r="G56" s="9"/>
      <c r="H56" s="27"/>
      <c r="I56" s="9" t="s">
        <v>1</v>
      </c>
    </row>
    <row r="57" spans="1:9" ht="16.2">
      <c r="A57" s="11"/>
      <c r="B57" s="27"/>
      <c r="C57" s="27"/>
      <c r="D57" s="27"/>
      <c r="F57" s="6"/>
      <c r="H57" s="6"/>
      <c r="I57" t="s">
        <v>1</v>
      </c>
    </row>
    <row r="58" spans="1:9" ht="13.8">
      <c r="A58" s="10"/>
      <c r="B58" s="18" t="s">
        <v>27</v>
      </c>
      <c r="C58" s="9"/>
      <c r="D58" s="9"/>
      <c r="F58" s="5" t="s">
        <v>37</v>
      </c>
      <c r="G58" s="22"/>
      <c r="H58" s="5" t="s">
        <v>1</v>
      </c>
      <c r="I58" s="25" t="s">
        <v>1</v>
      </c>
    </row>
    <row r="59" spans="1:9">
      <c r="B59" s="5" t="s">
        <v>28</v>
      </c>
      <c r="C59" s="5" t="s">
        <v>35</v>
      </c>
      <c r="D59" s="5" t="s">
        <v>26</v>
      </c>
      <c r="F59" s="31" t="s">
        <v>59</v>
      </c>
      <c r="G59" s="22"/>
      <c r="H59" s="5">
        <v>2014</v>
      </c>
      <c r="I59" s="25" t="s">
        <v>1</v>
      </c>
    </row>
    <row r="60" spans="1:9">
      <c r="B60" s="5" t="s">
        <v>29</v>
      </c>
      <c r="C60" s="5" t="s">
        <v>36</v>
      </c>
      <c r="D60" s="5">
        <v>2014</v>
      </c>
      <c r="F60" s="23" t="s">
        <v>38</v>
      </c>
      <c r="G60" s="22"/>
      <c r="H60" s="5" t="s">
        <v>61</v>
      </c>
      <c r="I60" s="25" t="s">
        <v>1</v>
      </c>
    </row>
    <row r="61" spans="1:9" ht="16.2">
      <c r="A61" s="11"/>
      <c r="B61" s="27"/>
      <c r="C61" s="27"/>
      <c r="D61" s="27"/>
      <c r="F61" s="23" t="s">
        <v>57</v>
      </c>
      <c r="H61" s="6"/>
      <c r="I61" t="s">
        <v>1</v>
      </c>
    </row>
    <row r="62" spans="1:9">
      <c r="A62" s="2"/>
      <c r="F62" s="23" t="s">
        <v>58</v>
      </c>
      <c r="I62" t="s">
        <v>1</v>
      </c>
    </row>
    <row r="63" spans="1:9" ht="13.8">
      <c r="A63" s="26" t="s">
        <v>21</v>
      </c>
      <c r="I63" t="s">
        <v>1</v>
      </c>
    </row>
    <row r="64" spans="1:9" ht="16.2">
      <c r="A64" s="8"/>
      <c r="I64" t="s">
        <v>1</v>
      </c>
    </row>
    <row r="65" spans="1:9">
      <c r="A65" s="12" t="s">
        <v>19</v>
      </c>
      <c r="D65" s="6" t="s">
        <v>1</v>
      </c>
      <c r="I65" t="s">
        <v>1</v>
      </c>
    </row>
    <row r="66" spans="1:9">
      <c r="A66" s="2" t="s">
        <v>51</v>
      </c>
      <c r="B66" s="13">
        <v>0</v>
      </c>
      <c r="C66" s="28">
        <v>0</v>
      </c>
      <c r="D66" s="28">
        <f>SUM(B66)*(C66)</f>
        <v>0</v>
      </c>
      <c r="E66" s="29"/>
      <c r="F66" s="28">
        <v>1237</v>
      </c>
      <c r="G66" s="29"/>
      <c r="H66" s="28">
        <v>0</v>
      </c>
      <c r="I66" s="24" t="s">
        <v>1</v>
      </c>
    </row>
    <row r="67" spans="1:9">
      <c r="A67" s="2" t="s">
        <v>50</v>
      </c>
      <c r="B67" s="13">
        <v>0</v>
      </c>
      <c r="C67" s="28">
        <v>0</v>
      </c>
      <c r="D67" s="28">
        <f>SUM(B67)*(C67)</f>
        <v>0</v>
      </c>
      <c r="E67" s="29"/>
      <c r="F67" s="28">
        <v>726</v>
      </c>
      <c r="G67" s="29"/>
      <c r="H67" s="28">
        <v>0</v>
      </c>
      <c r="I67" s="24" t="s">
        <v>1</v>
      </c>
    </row>
    <row r="68" spans="1:9">
      <c r="A68" s="2" t="s">
        <v>52</v>
      </c>
      <c r="B68" s="13">
        <v>0</v>
      </c>
      <c r="C68" s="28">
        <v>0</v>
      </c>
      <c r="D68" s="28">
        <f>SUM(B68)*(C68)</f>
        <v>0</v>
      </c>
      <c r="E68" s="29"/>
      <c r="F68" s="28">
        <v>-154</v>
      </c>
      <c r="G68" s="29"/>
      <c r="H68" s="28">
        <v>0</v>
      </c>
      <c r="I68" s="24" t="s">
        <v>1</v>
      </c>
    </row>
    <row r="69" spans="1:9">
      <c r="A69" s="15" t="s">
        <v>40</v>
      </c>
      <c r="C69" s="29"/>
      <c r="D69" s="30">
        <f>SUM(D66:D68)</f>
        <v>0</v>
      </c>
      <c r="E69" s="29"/>
      <c r="F69" s="30">
        <f>SUM(F66:F68)</f>
        <v>1809</v>
      </c>
      <c r="G69" s="29"/>
      <c r="H69" s="30">
        <f>SUM(H66:H68)</f>
        <v>0</v>
      </c>
      <c r="I69" s="25" t="s">
        <v>1</v>
      </c>
    </row>
    <row r="70" spans="1:9">
      <c r="A70" s="15"/>
      <c r="D70" s="6"/>
      <c r="F70" s="6"/>
      <c r="H70" s="20"/>
      <c r="I70" s="17" t="s">
        <v>1</v>
      </c>
    </row>
    <row r="71" spans="1:9">
      <c r="A71" s="12"/>
      <c r="D71" s="6"/>
      <c r="I71" t="s">
        <v>1</v>
      </c>
    </row>
    <row r="72" spans="1:9">
      <c r="A72" s="12" t="s">
        <v>22</v>
      </c>
      <c r="B72" s="13" t="s">
        <v>1</v>
      </c>
      <c r="C72" s="4" t="s">
        <v>1</v>
      </c>
      <c r="D72" s="4" t="s">
        <v>1</v>
      </c>
      <c r="I72" t="s">
        <v>1</v>
      </c>
    </row>
    <row r="73" spans="1:9">
      <c r="A73" s="2" t="s">
        <v>51</v>
      </c>
      <c r="B73" s="13">
        <v>0</v>
      </c>
      <c r="C73" s="28">
        <v>0</v>
      </c>
      <c r="D73" s="28">
        <f>SUM(B73)*(C73)</f>
        <v>0</v>
      </c>
      <c r="E73" s="29"/>
      <c r="F73" s="28">
        <v>2637</v>
      </c>
      <c r="G73" s="29"/>
      <c r="H73" s="28">
        <v>0</v>
      </c>
      <c r="I73" s="24" t="s">
        <v>1</v>
      </c>
    </row>
    <row r="74" spans="1:9">
      <c r="A74" s="2" t="s">
        <v>53</v>
      </c>
      <c r="B74" s="13">
        <v>0</v>
      </c>
      <c r="C74" s="28">
        <v>0</v>
      </c>
      <c r="D74" s="28">
        <f>SUM(B74)*(C74)</f>
        <v>0</v>
      </c>
      <c r="E74" s="29"/>
      <c r="F74" s="28">
        <v>912</v>
      </c>
      <c r="G74" s="29"/>
      <c r="H74" s="28">
        <v>0</v>
      </c>
      <c r="I74" s="24" t="s">
        <v>1</v>
      </c>
    </row>
    <row r="75" spans="1:9">
      <c r="A75" s="2" t="s">
        <v>52</v>
      </c>
      <c r="B75" s="13">
        <v>0</v>
      </c>
      <c r="C75" s="28">
        <v>0</v>
      </c>
      <c r="D75" s="28">
        <f>SUM(B75)*(C75)</f>
        <v>0</v>
      </c>
      <c r="E75" s="29"/>
      <c r="F75" s="28">
        <v>-3165</v>
      </c>
      <c r="G75" s="29"/>
      <c r="H75" s="28">
        <v>0</v>
      </c>
      <c r="I75" s="24" t="s">
        <v>1</v>
      </c>
    </row>
    <row r="76" spans="1:9">
      <c r="A76" s="15" t="s">
        <v>41</v>
      </c>
      <c r="C76" s="29"/>
      <c r="D76" s="30">
        <f>SUM(D73:D75)</f>
        <v>0</v>
      </c>
      <c r="E76" s="29"/>
      <c r="F76" s="30">
        <f>SUM(F73:F75)</f>
        <v>384</v>
      </c>
      <c r="G76" s="29"/>
      <c r="H76" s="30">
        <f>SUM(H73:H75)</f>
        <v>0</v>
      </c>
      <c r="I76" s="25" t="s">
        <v>1</v>
      </c>
    </row>
    <row r="77" spans="1:9">
      <c r="A77" s="15"/>
      <c r="D77" s="6"/>
      <c r="I77" t="s">
        <v>1</v>
      </c>
    </row>
    <row r="78" spans="1:9">
      <c r="A78" s="12"/>
      <c r="D78" s="6"/>
      <c r="I78" t="s">
        <v>1</v>
      </c>
    </row>
    <row r="79" spans="1:9">
      <c r="A79" s="12" t="s">
        <v>44</v>
      </c>
      <c r="D79" s="6" t="s">
        <v>1</v>
      </c>
      <c r="I79" t="s">
        <v>1</v>
      </c>
    </row>
    <row r="80" spans="1:9">
      <c r="A80" s="2" t="s">
        <v>51</v>
      </c>
      <c r="B80" s="13">
        <v>1</v>
      </c>
      <c r="C80" s="28">
        <v>5010</v>
      </c>
      <c r="D80" s="28">
        <f>SUM(B80)*(C80)</f>
        <v>5010</v>
      </c>
      <c r="E80" s="29"/>
      <c r="F80" s="28">
        <v>5000</v>
      </c>
      <c r="G80" s="29"/>
      <c r="H80" s="29">
        <f>+D80-F80</f>
        <v>10</v>
      </c>
      <c r="I80" s="24" t="s">
        <v>1</v>
      </c>
    </row>
    <row r="81" spans="1:9">
      <c r="A81" s="2" t="s">
        <v>54</v>
      </c>
      <c r="B81" s="13">
        <v>1</v>
      </c>
      <c r="C81" s="28">
        <v>0</v>
      </c>
      <c r="D81" s="28">
        <f>SUM(B81)*(C81)</f>
        <v>0</v>
      </c>
      <c r="E81" s="29"/>
      <c r="F81" s="28">
        <v>10</v>
      </c>
      <c r="G81" s="29"/>
      <c r="H81" s="28">
        <v>0</v>
      </c>
      <c r="I81" s="24"/>
    </row>
    <row r="82" spans="1:9">
      <c r="A82" s="2" t="s">
        <v>55</v>
      </c>
      <c r="B82" s="13">
        <v>1</v>
      </c>
      <c r="C82" s="28">
        <f>+D76</f>
        <v>0</v>
      </c>
      <c r="D82" s="28">
        <f>SUM(B82)*(C82)</f>
        <v>0</v>
      </c>
      <c r="E82" s="29"/>
      <c r="F82" s="28">
        <v>-10</v>
      </c>
      <c r="G82" s="29"/>
      <c r="H82" s="28">
        <v>0</v>
      </c>
      <c r="I82" s="24" t="s">
        <v>1</v>
      </c>
    </row>
    <row r="83" spans="1:9">
      <c r="A83" s="15" t="s">
        <v>56</v>
      </c>
      <c r="C83" s="29"/>
      <c r="D83" s="30">
        <f>SUM(D80:D82)</f>
        <v>5010</v>
      </c>
      <c r="E83" s="29"/>
      <c r="F83" s="30">
        <f>SUM(F80:F82)</f>
        <v>5000</v>
      </c>
      <c r="G83" s="30">
        <f>SUM(G80:G82)</f>
        <v>0</v>
      </c>
      <c r="H83" s="30">
        <f>SUM(H80:H82)</f>
        <v>10</v>
      </c>
      <c r="I83" t="s">
        <v>1</v>
      </c>
    </row>
    <row r="84" spans="1:9">
      <c r="A84" s="12"/>
      <c r="D84" s="6"/>
      <c r="I84" t="s">
        <v>1</v>
      </c>
    </row>
    <row r="85" spans="1:9" ht="16.2">
      <c r="A85" s="3"/>
      <c r="D85" s="1"/>
      <c r="I85" t="s">
        <v>1</v>
      </c>
    </row>
    <row r="86" spans="1:9" ht="13.8">
      <c r="A86" s="26" t="s">
        <v>1</v>
      </c>
      <c r="D86" s="6" t="s">
        <v>1</v>
      </c>
      <c r="I86" t="s">
        <v>1</v>
      </c>
    </row>
    <row r="87" spans="1:9">
      <c r="I87" t="s">
        <v>1</v>
      </c>
    </row>
    <row r="88" spans="1:9">
      <c r="I88" t="s">
        <v>1</v>
      </c>
    </row>
    <row r="89" spans="1:9">
      <c r="I89" t="s">
        <v>1</v>
      </c>
    </row>
    <row r="90" spans="1:9">
      <c r="I90" t="s">
        <v>1</v>
      </c>
    </row>
  </sheetData>
  <phoneticPr fontId="0" type="noConversion"/>
  <pageMargins left="0.75" right="0.75" top="1" bottom="1" header="0.5" footer="0.5"/>
  <pageSetup scale="90" orientation="portrait" horizontalDpi="300" verticalDpi="300" r:id="rId1"/>
  <headerFooter alignWithMargins="0"/>
  <rowBreaks count="1" manualBreakCount="1">
    <brk id="52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Funds Budgets</vt:lpstr>
      <vt:lpstr>'Funds Budgets'!Print_Area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 Stewart</dc:creator>
  <cp:lastModifiedBy>EPA User</cp:lastModifiedBy>
  <cp:lastPrinted>2013-09-04T18:47:29Z</cp:lastPrinted>
  <dcterms:created xsi:type="dcterms:W3CDTF">2013-05-28T16:46:02Z</dcterms:created>
  <dcterms:modified xsi:type="dcterms:W3CDTF">2013-09-05T19:02:58Z</dcterms:modified>
</cp:coreProperties>
</file>